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/>
  </bookViews>
  <sheets>
    <sheet name="Lista_azioni" sheetId="1" r:id="rId1"/>
  </sheets>
  <calcPr calcId="125725"/>
</workbook>
</file>

<file path=xl/calcChain.xml><?xml version="1.0" encoding="utf-8"?>
<calcChain xmlns="http://schemas.openxmlformats.org/spreadsheetml/2006/main">
  <c r="C62" i="1"/>
  <c r="D62"/>
  <c r="B62"/>
  <c r="G53"/>
  <c r="E51"/>
  <c r="G51" s="1"/>
  <c r="E52"/>
  <c r="G52" s="1"/>
  <c r="E53"/>
  <c r="E15"/>
  <c r="F15"/>
  <c r="F59" s="1"/>
  <c r="E13"/>
  <c r="E58"/>
  <c r="E30"/>
  <c r="F26"/>
  <c r="F21"/>
  <c r="G56"/>
  <c r="G50"/>
  <c r="G42"/>
  <c r="G34"/>
  <c r="G38"/>
  <c r="G7"/>
  <c r="E57"/>
  <c r="G57" s="1"/>
  <c r="E56"/>
  <c r="E47"/>
  <c r="G47" s="1"/>
  <c r="E48"/>
  <c r="G48" s="1"/>
  <c r="E49"/>
  <c r="G49" s="1"/>
  <c r="E50"/>
  <c r="E46"/>
  <c r="G46" s="1"/>
  <c r="E43"/>
  <c r="G43" s="1"/>
  <c r="E33"/>
  <c r="G33" s="1"/>
  <c r="E34"/>
  <c r="E35"/>
  <c r="G35" s="1"/>
  <c r="E36"/>
  <c r="G36" s="1"/>
  <c r="E37"/>
  <c r="G37" s="1"/>
  <c r="E38"/>
  <c r="E39"/>
  <c r="G39" s="1"/>
  <c r="E40"/>
  <c r="G40" s="1"/>
  <c r="E41"/>
  <c r="G41" s="1"/>
  <c r="E42"/>
  <c r="E32"/>
  <c r="E44" s="1"/>
  <c r="E29"/>
  <c r="G29" s="1"/>
  <c r="E28"/>
  <c r="G28" s="1"/>
  <c r="E24"/>
  <c r="G24" s="1"/>
  <c r="E25"/>
  <c r="E23"/>
  <c r="E26" s="1"/>
  <c r="E18"/>
  <c r="G18" s="1"/>
  <c r="E19"/>
  <c r="G19" s="1"/>
  <c r="E20"/>
  <c r="G20" s="1"/>
  <c r="E17"/>
  <c r="E21" s="1"/>
  <c r="E8"/>
  <c r="G8" s="1"/>
  <c r="G15" s="1"/>
  <c r="E9"/>
  <c r="G9" s="1"/>
  <c r="E11"/>
  <c r="G11" s="1"/>
  <c r="E12"/>
  <c r="E7"/>
  <c r="G54" l="1"/>
  <c r="E54"/>
  <c r="G30"/>
  <c r="G58"/>
  <c r="G32"/>
  <c r="G44" s="1"/>
  <c r="G17"/>
  <c r="G21" s="1"/>
  <c r="G23"/>
  <c r="G26" s="1"/>
  <c r="G59" s="1"/>
  <c r="E59" l="1"/>
</calcChain>
</file>

<file path=xl/sharedStrings.xml><?xml version="1.0" encoding="utf-8"?>
<sst xmlns="http://schemas.openxmlformats.org/spreadsheetml/2006/main" count="129" uniqueCount="78">
  <si>
    <t>Costo del progetto</t>
  </si>
  <si>
    <t>Finanziamento Otto per Mille</t>
  </si>
  <si>
    <t>Azione 1</t>
  </si>
  <si>
    <t>Voce di spesa</t>
  </si>
  <si>
    <t>Unità di misura</t>
  </si>
  <si>
    <t>Costo unitario</t>
  </si>
  <si>
    <t>N. unità</t>
  </si>
  <si>
    <t>Totale voce</t>
  </si>
  <si>
    <t>Fondi propri</t>
  </si>
  <si>
    <t>Chiesa valdese</t>
  </si>
  <si>
    <t>Totale altri fondi</t>
  </si>
  <si>
    <t>1.1 Risorse umane</t>
  </si>
  <si>
    <t>1.1.1 Personale locale</t>
  </si>
  <si>
    <t>Responsabile di produzione</t>
  </si>
  <si>
    <t>mesi</t>
  </si>
  <si>
    <t>Guardiano notturno</t>
  </si>
  <si>
    <t>Operatori (2) per il governo del pollaio</t>
  </si>
  <si>
    <t>1.1.2 Personale espatriato</t>
  </si>
  <si>
    <t>Coordinatore progetto (2 missioni)</t>
  </si>
  <si>
    <t>giorni</t>
  </si>
  <si>
    <t>1.1.3 Altro personale</t>
  </si>
  <si>
    <t>Subtotale risorse umane</t>
  </si>
  <si>
    <t/>
  </si>
  <si>
    <t>1.2 Viaggi e spostamenti</t>
  </si>
  <si>
    <t>Assicurazione Coordinatore di progetto (2 missioni)</t>
  </si>
  <si>
    <t>n.</t>
  </si>
  <si>
    <t>Assicurazione Esperto italiano zootecnica (2 missioni)</t>
  </si>
  <si>
    <t>Volo A/R Milano -Dakar</t>
  </si>
  <si>
    <t>Carburante spostamenti personale e trasporto attrezzature e materiali</t>
  </si>
  <si>
    <t>Subtotale viaggi e spostamenti</t>
  </si>
  <si>
    <t>1.3 Servizi</t>
  </si>
  <si>
    <t>Vitto e alloggio coordinatore di progetto</t>
  </si>
  <si>
    <t>giorno</t>
  </si>
  <si>
    <t>Vitto e alloggio esperto italiano zootecnia</t>
  </si>
  <si>
    <t>Noleggio veicolo per trasporto personale, attrezzature e materiale</t>
  </si>
  <si>
    <t>Subtotale servizi</t>
  </si>
  <si>
    <t>1.4 Formazione</t>
  </si>
  <si>
    <t>Formatore locale tecniche d'allevamento</t>
  </si>
  <si>
    <t>Materiali per formazione</t>
  </si>
  <si>
    <t>unità</t>
  </si>
  <si>
    <t>Subtotale formazione</t>
  </si>
  <si>
    <t>1.5 Attrezzature e Materiali</t>
  </si>
  <si>
    <t>Abbeveratoi di 5,00 lt.</t>
  </si>
  <si>
    <t>Mangiatoie</t>
  </si>
  <si>
    <t>Secchi rifiuti</t>
  </si>
  <si>
    <t>Rastrelli, pale</t>
  </si>
  <si>
    <t>Bilance da cucina (5kg precisione 0,5g)</t>
  </si>
  <si>
    <t>Bilance commerciali (100kg)</t>
  </si>
  <si>
    <t>Vassoi portauova</t>
  </si>
  <si>
    <t>Abbigliamento personale</t>
  </si>
  <si>
    <t>persone</t>
  </si>
  <si>
    <t>Acquisto 500 da carne 500 da uova</t>
  </si>
  <si>
    <t>Mangime di starter up</t>
  </si>
  <si>
    <t>kg</t>
  </si>
  <si>
    <t>Subtotale attrezzature</t>
  </si>
  <si>
    <t>1.6 Acquisto beni immobili, costruzione e ristrutturazione</t>
  </si>
  <si>
    <t>Costruzione di 1 unità avicola di mq. 230</t>
  </si>
  <si>
    <t>a corpo</t>
  </si>
  <si>
    <t>Rete perimetrale</t>
  </si>
  <si>
    <t>Costruzione toilette, magazzino stoccaggio e ripostiglio attrezzi agricoli</t>
  </si>
  <si>
    <t>Subtotale acquisto beni immobili, costruzione e ristrutturazione</t>
  </si>
  <si>
    <t>1.7 Comunicazione e visibilità</t>
  </si>
  <si>
    <t>Pannelli visibilità</t>
  </si>
  <si>
    <t>Subtotale comunicazione e visibilità</t>
  </si>
  <si>
    <t>Totale Azione</t>
  </si>
  <si>
    <t>Spese generali</t>
  </si>
  <si>
    <t>Bacino raccolta acqua e collegamento al pozzo</t>
  </si>
  <si>
    <t>Mulino macinazione cereali</t>
  </si>
  <si>
    <t>un</t>
  </si>
  <si>
    <t>Cucitrice elettrica</t>
  </si>
  <si>
    <t xml:space="preserve">Sito per la promozione delle attività </t>
  </si>
  <si>
    <t>n°</t>
  </si>
  <si>
    <t>Vaccinazioni, vitamine spese veterinarie</t>
  </si>
  <si>
    <t>Esperto italiano zootecnica avicola (2 missioni)</t>
  </si>
  <si>
    <t>Esperto italiano imprenditoria dell'allevamento avicolo</t>
  </si>
  <si>
    <t>Miscelatore mangime</t>
  </si>
  <si>
    <t>Essicatoio solare</t>
  </si>
  <si>
    <t>Larvaio e attrezzature per la produzione di mosche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</si>
</sst>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9" xfId="0" applyFill="1" applyBorder="1"/>
    <xf numFmtId="0" fontId="1" fillId="2" borderId="5" xfId="0" applyFont="1" applyFill="1" applyBorder="1"/>
    <xf numFmtId="0" fontId="0" fillId="3" borderId="0" xfId="0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1" fillId="2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8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4" borderId="3" xfId="0" applyFont="1" applyFill="1" applyBorder="1"/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722619584446218"/>
                  <c:y val="0.17634961439588689"/>
                </c:manualLayout>
              </c:layout>
              <c:tx>
                <c:rich>
                  <a:bodyPr/>
                  <a:lstStyle/>
                  <a:p>
                    <a:r>
                      <a:rPr lang="en-US" sz="3600" b="1"/>
                      <a:t>B</a:t>
                    </a:r>
                    <a:r>
                      <a:rPr lang="en-US"/>
                      <a:t>nD
18%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8209698567414756"/>
                  <c:y val="-0.25523907455012851"/>
                </c:manualLayout>
              </c:layout>
              <c:tx>
                <c:rich>
                  <a:bodyPr/>
                  <a:lstStyle/>
                  <a:p>
                    <a:r>
                      <a:rPr lang="en-US" sz="3600" b="1"/>
                      <a:t>O</a:t>
                    </a:r>
                    <a:r>
                      <a:rPr lang="en-US"/>
                      <a:t>PM
82%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sz="3600" b="1"/>
                </a:pPr>
                <a:endParaRPr lang="it-IT"/>
              </a:p>
            </c:txPr>
            <c:showCatName val="1"/>
            <c:showPercent val="1"/>
            <c:showLeaderLines val="1"/>
          </c:dLbls>
          <c:val>
            <c:numRef>
              <c:f>Lista_azioni!$F$59:$G$59</c:f>
              <c:numCache>
                <c:formatCode>General</c:formatCode>
                <c:ptCount val="2"/>
                <c:pt idx="0">
                  <c:v>11000</c:v>
                </c:pt>
                <c:pt idx="1">
                  <c:v>49240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301625</xdr:colOff>
      <xdr:row>1</xdr:row>
      <xdr:rowOff>0</xdr:rowOff>
    </xdr:from>
    <xdr:to>
      <xdr:col>19</xdr:col>
      <xdr:colOff>0</xdr:colOff>
      <xdr:row>30</xdr:row>
      <xdr:rowOff>190500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="60" zoomScaleNormal="60" workbookViewId="0">
      <selection activeCell="P47" sqref="P47"/>
    </sheetView>
  </sheetViews>
  <sheetFormatPr defaultRowHeight="15.75"/>
  <cols>
    <col min="1" max="1" width="74.5" style="1" customWidth="1"/>
    <col min="2" max="2" width="17.875" style="38" customWidth="1"/>
    <col min="3" max="3" width="17.875" style="1" customWidth="1"/>
    <col min="4" max="4" width="17.875" style="38" customWidth="1"/>
    <col min="5" max="7" width="17.875" style="1" customWidth="1"/>
    <col min="8" max="8" width="21.375" style="1" customWidth="1"/>
    <col min="9" max="16384" width="9" style="1"/>
  </cols>
  <sheetData>
    <row r="1" spans="1:9">
      <c r="A1" s="41" t="s">
        <v>0</v>
      </c>
      <c r="B1" s="42" t="s">
        <v>1</v>
      </c>
      <c r="C1" s="42"/>
      <c r="D1" s="42"/>
      <c r="E1" s="42"/>
      <c r="F1" s="42"/>
      <c r="G1" s="42"/>
      <c r="H1" s="39"/>
      <c r="I1" s="15"/>
    </row>
    <row r="2" spans="1:9">
      <c r="A2" s="2"/>
      <c r="B2" s="3"/>
      <c r="C2" s="3"/>
      <c r="D2" s="3"/>
      <c r="E2" s="3"/>
      <c r="F2" s="3"/>
      <c r="G2" s="3"/>
      <c r="H2" s="5"/>
      <c r="I2" s="10"/>
    </row>
    <row r="3" spans="1:9">
      <c r="A3" s="2" t="s">
        <v>2</v>
      </c>
      <c r="B3" s="16"/>
      <c r="C3" s="4"/>
      <c r="D3" s="16"/>
      <c r="E3" s="4"/>
      <c r="F3" s="4"/>
      <c r="G3" s="4"/>
      <c r="H3" s="5"/>
    </row>
    <row r="4" spans="1:9">
      <c r="A4" s="35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0" t="s">
        <v>10</v>
      </c>
    </row>
    <row r="5" spans="1:9">
      <c r="A5" s="31" t="s">
        <v>11</v>
      </c>
      <c r="B5" s="43"/>
      <c r="C5" s="17"/>
      <c r="D5" s="43"/>
      <c r="E5" s="17"/>
      <c r="F5" s="17"/>
      <c r="G5" s="17"/>
      <c r="H5" s="8"/>
    </row>
    <row r="6" spans="1:9">
      <c r="A6" s="40" t="s">
        <v>12</v>
      </c>
      <c r="B6" s="44"/>
      <c r="C6" s="18"/>
      <c r="D6" s="44"/>
      <c r="E6" s="18"/>
      <c r="F6" s="18"/>
      <c r="G6" s="18"/>
      <c r="H6" s="11"/>
    </row>
    <row r="7" spans="1:9">
      <c r="A7" s="9" t="s">
        <v>13</v>
      </c>
      <c r="B7" s="44" t="s">
        <v>14</v>
      </c>
      <c r="C7" s="18">
        <v>150</v>
      </c>
      <c r="D7" s="44">
        <v>12</v>
      </c>
      <c r="E7" s="18">
        <f>C7*D7</f>
        <v>1800</v>
      </c>
      <c r="F7" s="18"/>
      <c r="G7" s="18">
        <f>E7-F7</f>
        <v>1800</v>
      </c>
      <c r="H7" s="11"/>
    </row>
    <row r="8" spans="1:9">
      <c r="A8" s="9" t="s">
        <v>15</v>
      </c>
      <c r="B8" s="44" t="s">
        <v>14</v>
      </c>
      <c r="C8" s="18">
        <v>100</v>
      </c>
      <c r="D8" s="44">
        <v>12</v>
      </c>
      <c r="E8" s="18">
        <f t="shared" ref="E8:E13" si="0">C8*D8</f>
        <v>1200</v>
      </c>
      <c r="F8" s="18"/>
      <c r="G8" s="18">
        <f t="shared" ref="G8:G11" si="1">E8-F8</f>
        <v>1200</v>
      </c>
      <c r="H8" s="11"/>
    </row>
    <row r="9" spans="1:9">
      <c r="A9" s="9" t="s">
        <v>16</v>
      </c>
      <c r="B9" s="44" t="s">
        <v>14</v>
      </c>
      <c r="C9" s="18">
        <v>75</v>
      </c>
      <c r="D9" s="44">
        <v>24</v>
      </c>
      <c r="E9" s="18">
        <f t="shared" si="0"/>
        <v>1800</v>
      </c>
      <c r="F9" s="18"/>
      <c r="G9" s="18">
        <f t="shared" si="1"/>
        <v>1800</v>
      </c>
      <c r="H9" s="11"/>
    </row>
    <row r="10" spans="1:9">
      <c r="A10" s="40" t="s">
        <v>17</v>
      </c>
      <c r="B10" s="44"/>
      <c r="C10" s="18"/>
      <c r="D10" s="44"/>
      <c r="E10" s="18"/>
      <c r="F10" s="18"/>
      <c r="G10" s="18"/>
      <c r="H10" s="11"/>
    </row>
    <row r="11" spans="1:9">
      <c r="A11" s="9" t="s">
        <v>18</v>
      </c>
      <c r="B11" s="44" t="s">
        <v>19</v>
      </c>
      <c r="C11" s="18">
        <v>50</v>
      </c>
      <c r="D11" s="44">
        <v>40</v>
      </c>
      <c r="E11" s="18">
        <f t="shared" si="0"/>
        <v>2000</v>
      </c>
      <c r="F11" s="18"/>
      <c r="G11" s="18">
        <f t="shared" si="1"/>
        <v>2000</v>
      </c>
      <c r="H11" s="11"/>
    </row>
    <row r="12" spans="1:9">
      <c r="A12" s="19" t="s">
        <v>73</v>
      </c>
      <c r="B12" s="46" t="s">
        <v>19</v>
      </c>
      <c r="C12" s="20">
        <v>50</v>
      </c>
      <c r="D12" s="46">
        <v>30</v>
      </c>
      <c r="E12" s="20">
        <f t="shared" si="0"/>
        <v>1500</v>
      </c>
      <c r="F12" s="20">
        <v>1500</v>
      </c>
      <c r="G12" s="20"/>
      <c r="H12" s="21"/>
    </row>
    <row r="13" spans="1:9">
      <c r="A13" s="19" t="s">
        <v>74</v>
      </c>
      <c r="B13" s="46" t="s">
        <v>19</v>
      </c>
      <c r="C13" s="20">
        <v>50</v>
      </c>
      <c r="D13" s="46">
        <v>15</v>
      </c>
      <c r="E13" s="20">
        <f t="shared" si="0"/>
        <v>750</v>
      </c>
      <c r="F13" s="20">
        <v>750</v>
      </c>
      <c r="G13" s="20"/>
      <c r="H13" s="21"/>
    </row>
    <row r="14" spans="1:9">
      <c r="A14" s="40" t="s">
        <v>20</v>
      </c>
      <c r="B14" s="44"/>
      <c r="C14" s="18"/>
      <c r="D14" s="44"/>
      <c r="E14" s="18"/>
      <c r="F14" s="18"/>
      <c r="G14" s="18"/>
      <c r="H14" s="11"/>
    </row>
    <row r="15" spans="1:9">
      <c r="A15" s="37" t="s">
        <v>21</v>
      </c>
      <c r="B15" s="45" t="s">
        <v>22</v>
      </c>
      <c r="C15" s="33" t="s">
        <v>22</v>
      </c>
      <c r="D15" s="45" t="s">
        <v>22</v>
      </c>
      <c r="E15" s="33">
        <f>SUM(E7:E14)</f>
        <v>9050</v>
      </c>
      <c r="F15" s="33">
        <f>SUM(F12:F14)</f>
        <v>2250</v>
      </c>
      <c r="G15" s="33">
        <f>SUM(G7:G14)</f>
        <v>6800</v>
      </c>
      <c r="H15" s="34"/>
    </row>
    <row r="16" spans="1:9">
      <c r="A16" s="31" t="s">
        <v>23</v>
      </c>
      <c r="B16" s="43"/>
      <c r="C16" s="17"/>
      <c r="D16" s="43"/>
      <c r="E16" s="17"/>
      <c r="F16" s="17"/>
      <c r="G16" s="17"/>
      <c r="H16" s="8"/>
    </row>
    <row r="17" spans="1:8">
      <c r="A17" s="9" t="s">
        <v>24</v>
      </c>
      <c r="B17" s="44" t="s">
        <v>25</v>
      </c>
      <c r="C17" s="18">
        <v>280</v>
      </c>
      <c r="D17" s="44">
        <v>2</v>
      </c>
      <c r="E17" s="18">
        <f>C17*D17</f>
        <v>560</v>
      </c>
      <c r="F17" s="18"/>
      <c r="G17" s="18">
        <f>E17-F17</f>
        <v>560</v>
      </c>
      <c r="H17" s="11"/>
    </row>
    <row r="18" spans="1:8">
      <c r="A18" s="9" t="s">
        <v>26</v>
      </c>
      <c r="B18" s="44" t="s">
        <v>25</v>
      </c>
      <c r="C18" s="18">
        <v>150</v>
      </c>
      <c r="D18" s="44">
        <v>2</v>
      </c>
      <c r="E18" s="18">
        <f t="shared" ref="E18:E20" si="2">C18*D18</f>
        <v>300</v>
      </c>
      <c r="F18" s="18"/>
      <c r="G18" s="18">
        <f t="shared" ref="G18:G20" si="3">E18-F18</f>
        <v>300</v>
      </c>
      <c r="H18" s="11"/>
    </row>
    <row r="19" spans="1:8">
      <c r="A19" s="9" t="s">
        <v>27</v>
      </c>
      <c r="B19" s="44" t="s">
        <v>25</v>
      </c>
      <c r="C19" s="18">
        <v>810</v>
      </c>
      <c r="D19" s="44">
        <v>4</v>
      </c>
      <c r="E19" s="18">
        <f t="shared" si="2"/>
        <v>3240</v>
      </c>
      <c r="F19" s="18"/>
      <c r="G19" s="18">
        <f t="shared" si="3"/>
        <v>3240</v>
      </c>
      <c r="H19" s="11"/>
    </row>
    <row r="20" spans="1:8">
      <c r="A20" s="9" t="s">
        <v>28</v>
      </c>
      <c r="B20" s="44" t="s">
        <v>25</v>
      </c>
      <c r="C20" s="18">
        <v>1000</v>
      </c>
      <c r="D20" s="44">
        <v>1</v>
      </c>
      <c r="E20" s="18">
        <f t="shared" si="2"/>
        <v>1000</v>
      </c>
      <c r="F20" s="18">
        <v>500</v>
      </c>
      <c r="G20" s="18">
        <f t="shared" si="3"/>
        <v>500</v>
      </c>
      <c r="H20" s="11"/>
    </row>
    <row r="21" spans="1:8" s="24" customFormat="1">
      <c r="A21" s="32" t="s">
        <v>29</v>
      </c>
      <c r="B21" s="45" t="s">
        <v>22</v>
      </c>
      <c r="C21" s="33" t="s">
        <v>22</v>
      </c>
      <c r="D21" s="45" t="s">
        <v>22</v>
      </c>
      <c r="E21" s="33">
        <f>SUM(E17:E20)</f>
        <v>5100</v>
      </c>
      <c r="F21" s="33">
        <f>SUM(F17:F20)</f>
        <v>500</v>
      </c>
      <c r="G21" s="33">
        <f>SUM(G17:G20)</f>
        <v>4600</v>
      </c>
      <c r="H21" s="34"/>
    </row>
    <row r="22" spans="1:8">
      <c r="A22" s="31" t="s">
        <v>30</v>
      </c>
      <c r="B22" s="43"/>
      <c r="C22" s="17"/>
      <c r="D22" s="43"/>
      <c r="E22" s="17"/>
      <c r="F22" s="17"/>
      <c r="G22" s="17"/>
      <c r="H22" s="8"/>
    </row>
    <row r="23" spans="1:8">
      <c r="A23" s="9" t="s">
        <v>31</v>
      </c>
      <c r="B23" s="44" t="s">
        <v>32</v>
      </c>
      <c r="C23" s="18">
        <v>30</v>
      </c>
      <c r="D23" s="44">
        <v>120</v>
      </c>
      <c r="E23" s="18">
        <f>D23*C23</f>
        <v>3600</v>
      </c>
      <c r="F23" s="18">
        <v>1800</v>
      </c>
      <c r="G23" s="18">
        <f>E23-F23</f>
        <v>1800</v>
      </c>
      <c r="H23" s="11"/>
    </row>
    <row r="24" spans="1:8">
      <c r="A24" s="9" t="s">
        <v>33</v>
      </c>
      <c r="B24" s="44" t="s">
        <v>32</v>
      </c>
      <c r="C24" s="18">
        <v>30</v>
      </c>
      <c r="D24" s="44">
        <v>30</v>
      </c>
      <c r="E24" s="18">
        <f t="shared" ref="E24:E25" si="4">D24*C24</f>
        <v>900</v>
      </c>
      <c r="F24" s="18">
        <v>450</v>
      </c>
      <c r="G24" s="18">
        <f t="shared" ref="G24" si="5">E24-F24</f>
        <v>450</v>
      </c>
      <c r="H24" s="11"/>
    </row>
    <row r="25" spans="1:8">
      <c r="A25" s="9" t="s">
        <v>34</v>
      </c>
      <c r="B25" s="44" t="s">
        <v>32</v>
      </c>
      <c r="C25" s="18">
        <v>50</v>
      </c>
      <c r="D25" s="44">
        <v>120</v>
      </c>
      <c r="E25" s="18">
        <f t="shared" si="4"/>
        <v>6000</v>
      </c>
      <c r="F25" s="18">
        <v>6000</v>
      </c>
      <c r="G25" s="18"/>
      <c r="H25" s="11"/>
    </row>
    <row r="26" spans="1:8" s="24" customFormat="1">
      <c r="A26" s="36" t="s">
        <v>35</v>
      </c>
      <c r="B26" s="45" t="s">
        <v>22</v>
      </c>
      <c r="C26" s="33" t="s">
        <v>22</v>
      </c>
      <c r="D26" s="45" t="s">
        <v>22</v>
      </c>
      <c r="E26" s="33">
        <f>SUM(E23:E25)</f>
        <v>10500</v>
      </c>
      <c r="F26" s="33">
        <f>SUM(F23:F25)</f>
        <v>8250</v>
      </c>
      <c r="G26" s="33">
        <f>SUM(G23:G25)</f>
        <v>2250</v>
      </c>
      <c r="H26" s="34"/>
    </row>
    <row r="27" spans="1:8">
      <c r="A27" s="22" t="s">
        <v>36</v>
      </c>
      <c r="B27" s="43"/>
      <c r="C27" s="17"/>
      <c r="D27" s="43"/>
      <c r="E27" s="17"/>
      <c r="F27" s="17"/>
      <c r="G27" s="17"/>
      <c r="H27" s="8"/>
    </row>
    <row r="28" spans="1:8">
      <c r="A28" s="9" t="s">
        <v>37</v>
      </c>
      <c r="B28" s="44" t="s">
        <v>19</v>
      </c>
      <c r="C28" s="18">
        <v>120</v>
      </c>
      <c r="D28" s="44">
        <v>25</v>
      </c>
      <c r="E28" s="18">
        <f>C28*D28</f>
        <v>3000</v>
      </c>
      <c r="F28" s="18"/>
      <c r="G28" s="18">
        <f>E28-F28</f>
        <v>3000</v>
      </c>
      <c r="H28" s="11"/>
    </row>
    <row r="29" spans="1:8">
      <c r="A29" s="9" t="s">
        <v>38</v>
      </c>
      <c r="B29" s="44" t="s">
        <v>39</v>
      </c>
      <c r="C29" s="18">
        <v>220</v>
      </c>
      <c r="D29" s="44">
        <v>1</v>
      </c>
      <c r="E29" s="18">
        <f>C29*D29</f>
        <v>220</v>
      </c>
      <c r="F29" s="18"/>
      <c r="G29" s="18">
        <f>E29-F29</f>
        <v>220</v>
      </c>
      <c r="H29" s="11"/>
    </row>
    <row r="30" spans="1:8" s="24" customFormat="1">
      <c r="A30" s="32" t="s">
        <v>40</v>
      </c>
      <c r="B30" s="45" t="s">
        <v>22</v>
      </c>
      <c r="C30" s="33" t="s">
        <v>22</v>
      </c>
      <c r="D30" s="45" t="s">
        <v>22</v>
      </c>
      <c r="E30" s="33">
        <f>SUM(E28:E29)</f>
        <v>3220</v>
      </c>
      <c r="F30" s="33"/>
      <c r="G30" s="33">
        <f>SUM(G28:G29)</f>
        <v>3220</v>
      </c>
      <c r="H30" s="34"/>
    </row>
    <row r="31" spans="1:8">
      <c r="A31" s="31" t="s">
        <v>41</v>
      </c>
      <c r="B31" s="43"/>
      <c r="C31" s="17"/>
      <c r="D31" s="43"/>
      <c r="E31" s="17"/>
      <c r="F31" s="17"/>
      <c r="G31" s="17"/>
      <c r="H31" s="8"/>
    </row>
    <row r="32" spans="1:8">
      <c r="A32" s="9" t="s">
        <v>42</v>
      </c>
      <c r="B32" s="44" t="s">
        <v>25</v>
      </c>
      <c r="C32" s="18">
        <v>4</v>
      </c>
      <c r="D32" s="44">
        <v>60</v>
      </c>
      <c r="E32" s="18">
        <f>D32*C32</f>
        <v>240</v>
      </c>
      <c r="F32" s="18"/>
      <c r="G32" s="18">
        <f>E32-F32</f>
        <v>240</v>
      </c>
      <c r="H32" s="11"/>
    </row>
    <row r="33" spans="1:8">
      <c r="A33" s="9" t="s">
        <v>43</v>
      </c>
      <c r="B33" s="44" t="s">
        <v>25</v>
      </c>
      <c r="C33" s="18">
        <v>7</v>
      </c>
      <c r="D33" s="44">
        <v>30</v>
      </c>
      <c r="E33" s="18">
        <f t="shared" ref="E33:E43" si="6">D33*C33</f>
        <v>210</v>
      </c>
      <c r="F33" s="18"/>
      <c r="G33" s="18">
        <f t="shared" ref="G33:G41" si="7">E33-F33</f>
        <v>210</v>
      </c>
      <c r="H33" s="11"/>
    </row>
    <row r="34" spans="1:8">
      <c r="A34" s="9" t="s">
        <v>44</v>
      </c>
      <c r="B34" s="44" t="s">
        <v>25</v>
      </c>
      <c r="C34" s="18">
        <v>6</v>
      </c>
      <c r="D34" s="44">
        <v>6</v>
      </c>
      <c r="E34" s="18">
        <f t="shared" si="6"/>
        <v>36</v>
      </c>
      <c r="F34" s="18"/>
      <c r="G34" s="18">
        <f t="shared" si="7"/>
        <v>36</v>
      </c>
      <c r="H34" s="11"/>
    </row>
    <row r="35" spans="1:8">
      <c r="A35" s="9" t="s">
        <v>45</v>
      </c>
      <c r="B35" s="44" t="s">
        <v>25</v>
      </c>
      <c r="C35" s="18">
        <v>8</v>
      </c>
      <c r="D35" s="44">
        <v>8</v>
      </c>
      <c r="E35" s="18">
        <f t="shared" si="6"/>
        <v>64</v>
      </c>
      <c r="F35" s="18"/>
      <c r="G35" s="18">
        <f t="shared" si="7"/>
        <v>64</v>
      </c>
      <c r="H35" s="11"/>
    </row>
    <row r="36" spans="1:8">
      <c r="A36" s="9" t="s">
        <v>46</v>
      </c>
      <c r="B36" s="44" t="s">
        <v>25</v>
      </c>
      <c r="C36" s="18">
        <v>14</v>
      </c>
      <c r="D36" s="44">
        <v>2</v>
      </c>
      <c r="E36" s="18">
        <f t="shared" si="6"/>
        <v>28</v>
      </c>
      <c r="F36" s="18"/>
      <c r="G36" s="18">
        <f t="shared" si="7"/>
        <v>28</v>
      </c>
      <c r="H36" s="11"/>
    </row>
    <row r="37" spans="1:8">
      <c r="A37" s="9" t="s">
        <v>47</v>
      </c>
      <c r="B37" s="44" t="s">
        <v>25</v>
      </c>
      <c r="C37" s="18">
        <v>70</v>
      </c>
      <c r="D37" s="44">
        <v>1</v>
      </c>
      <c r="E37" s="18">
        <f t="shared" si="6"/>
        <v>70</v>
      </c>
      <c r="F37" s="18"/>
      <c r="G37" s="18">
        <f t="shared" si="7"/>
        <v>70</v>
      </c>
      <c r="H37" s="11"/>
    </row>
    <row r="38" spans="1:8">
      <c r="A38" s="9" t="s">
        <v>48</v>
      </c>
      <c r="B38" s="44" t="s">
        <v>25</v>
      </c>
      <c r="C38" s="18">
        <v>10</v>
      </c>
      <c r="D38" s="44">
        <v>10</v>
      </c>
      <c r="E38" s="18">
        <f t="shared" si="6"/>
        <v>100</v>
      </c>
      <c r="F38" s="18"/>
      <c r="G38" s="18">
        <f t="shared" si="7"/>
        <v>100</v>
      </c>
      <c r="H38" s="11"/>
    </row>
    <row r="39" spans="1:8">
      <c r="A39" s="9" t="s">
        <v>49</v>
      </c>
      <c r="B39" s="44" t="s">
        <v>50</v>
      </c>
      <c r="C39" s="18">
        <v>10</v>
      </c>
      <c r="D39" s="44">
        <v>25</v>
      </c>
      <c r="E39" s="18">
        <f t="shared" si="6"/>
        <v>250</v>
      </c>
      <c r="F39" s="18"/>
      <c r="G39" s="18">
        <f t="shared" si="7"/>
        <v>250</v>
      </c>
      <c r="H39" s="11"/>
    </row>
    <row r="40" spans="1:8">
      <c r="A40" s="9" t="s">
        <v>51</v>
      </c>
      <c r="B40" s="44" t="s">
        <v>25</v>
      </c>
      <c r="C40" s="18">
        <v>1.2</v>
      </c>
      <c r="D40" s="44">
        <v>1000</v>
      </c>
      <c r="E40" s="18">
        <f t="shared" si="6"/>
        <v>1200</v>
      </c>
      <c r="F40" s="18"/>
      <c r="G40" s="18">
        <f t="shared" si="7"/>
        <v>1200</v>
      </c>
      <c r="H40" s="11"/>
    </row>
    <row r="41" spans="1:8">
      <c r="A41" s="9" t="s">
        <v>52</v>
      </c>
      <c r="B41" s="44" t="s">
        <v>53</v>
      </c>
      <c r="C41" s="18">
        <v>0.41</v>
      </c>
      <c r="D41" s="44">
        <v>4200</v>
      </c>
      <c r="E41" s="18">
        <f t="shared" si="6"/>
        <v>1722</v>
      </c>
      <c r="F41" s="18"/>
      <c r="G41" s="18">
        <f t="shared" si="7"/>
        <v>1722</v>
      </c>
      <c r="H41" s="11"/>
    </row>
    <row r="42" spans="1:8">
      <c r="A42" s="19" t="s">
        <v>69</v>
      </c>
      <c r="B42" s="46" t="s">
        <v>25</v>
      </c>
      <c r="C42" s="20">
        <v>500</v>
      </c>
      <c r="D42" s="46">
        <v>1</v>
      </c>
      <c r="E42" s="20">
        <f t="shared" si="6"/>
        <v>500</v>
      </c>
      <c r="F42" s="20"/>
      <c r="G42" s="20">
        <f>E42-F42</f>
        <v>500</v>
      </c>
      <c r="H42" s="21"/>
    </row>
    <row r="43" spans="1:8">
      <c r="A43" s="19" t="s">
        <v>72</v>
      </c>
      <c r="B43" s="46" t="s">
        <v>71</v>
      </c>
      <c r="C43" s="20">
        <v>720</v>
      </c>
      <c r="D43" s="46">
        <v>1</v>
      </c>
      <c r="E43" s="20">
        <f t="shared" si="6"/>
        <v>720</v>
      </c>
      <c r="F43" s="20"/>
      <c r="G43" s="20">
        <f>E43-F43</f>
        <v>720</v>
      </c>
      <c r="H43" s="21"/>
    </row>
    <row r="44" spans="1:8" s="24" customFormat="1">
      <c r="A44" s="32" t="s">
        <v>54</v>
      </c>
      <c r="B44" s="45" t="s">
        <v>22</v>
      </c>
      <c r="C44" s="33" t="s">
        <v>22</v>
      </c>
      <c r="D44" s="45" t="s">
        <v>22</v>
      </c>
      <c r="E44" s="33">
        <f>SUM(E32:E43)</f>
        <v>5140</v>
      </c>
      <c r="F44" s="33"/>
      <c r="G44" s="33">
        <f>SUM(G32:G43)</f>
        <v>5140</v>
      </c>
      <c r="H44" s="34"/>
    </row>
    <row r="45" spans="1:8">
      <c r="A45" s="31" t="s">
        <v>55</v>
      </c>
      <c r="B45" s="43"/>
      <c r="C45" s="17"/>
      <c r="D45" s="43"/>
      <c r="E45" s="17"/>
      <c r="F45" s="17"/>
      <c r="G45" s="17"/>
      <c r="H45" s="8"/>
    </row>
    <row r="46" spans="1:8">
      <c r="A46" s="9" t="s">
        <v>56</v>
      </c>
      <c r="B46" s="44" t="s">
        <v>57</v>
      </c>
      <c r="C46" s="20">
        <v>7500</v>
      </c>
      <c r="D46" s="46">
        <v>1</v>
      </c>
      <c r="E46" s="20">
        <f>D46*C46</f>
        <v>7500</v>
      </c>
      <c r="F46" s="20"/>
      <c r="G46" s="20">
        <f>E46-F46</f>
        <v>7500</v>
      </c>
      <c r="H46" s="21"/>
    </row>
    <row r="47" spans="1:8">
      <c r="A47" s="9" t="s">
        <v>58</v>
      </c>
      <c r="B47" s="44" t="s">
        <v>57</v>
      </c>
      <c r="C47" s="18">
        <v>3000</v>
      </c>
      <c r="D47" s="44">
        <v>1</v>
      </c>
      <c r="E47" s="18">
        <f t="shared" ref="E47:E53" si="8">D47*C47</f>
        <v>3000</v>
      </c>
      <c r="F47" s="18"/>
      <c r="G47" s="18">
        <f t="shared" ref="G47:G53" si="9">E47-F47</f>
        <v>3000</v>
      </c>
      <c r="H47" s="11"/>
    </row>
    <row r="48" spans="1:8">
      <c r="A48" s="9" t="s">
        <v>59</v>
      </c>
      <c r="B48" s="44" t="s">
        <v>57</v>
      </c>
      <c r="C48" s="18">
        <v>5000</v>
      </c>
      <c r="D48" s="44">
        <v>1</v>
      </c>
      <c r="E48" s="18">
        <f t="shared" si="8"/>
        <v>5000</v>
      </c>
      <c r="F48" s="18"/>
      <c r="G48" s="18">
        <f t="shared" si="9"/>
        <v>5000</v>
      </c>
      <c r="H48" s="11"/>
    </row>
    <row r="49" spans="1:8">
      <c r="A49" s="19" t="s">
        <v>66</v>
      </c>
      <c r="B49" s="46" t="s">
        <v>57</v>
      </c>
      <c r="C49" s="20">
        <v>4200</v>
      </c>
      <c r="D49" s="46">
        <v>1</v>
      </c>
      <c r="E49" s="20">
        <f t="shared" si="8"/>
        <v>4200</v>
      </c>
      <c r="F49" s="20"/>
      <c r="G49" s="20">
        <f t="shared" si="9"/>
        <v>4200</v>
      </c>
      <c r="H49" s="21"/>
    </row>
    <row r="50" spans="1:8">
      <c r="A50" s="19" t="s">
        <v>67</v>
      </c>
      <c r="B50" s="46" t="s">
        <v>68</v>
      </c>
      <c r="C50" s="20">
        <v>3100</v>
      </c>
      <c r="D50" s="46">
        <v>1</v>
      </c>
      <c r="E50" s="20">
        <f t="shared" si="8"/>
        <v>3100</v>
      </c>
      <c r="F50" s="20"/>
      <c r="G50" s="20">
        <f t="shared" si="9"/>
        <v>3100</v>
      </c>
      <c r="H50" s="21"/>
    </row>
    <row r="51" spans="1:8">
      <c r="A51" s="19" t="s">
        <v>75</v>
      </c>
      <c r="B51" s="46" t="s">
        <v>68</v>
      </c>
      <c r="C51" s="20">
        <v>800</v>
      </c>
      <c r="D51" s="46">
        <v>1</v>
      </c>
      <c r="E51" s="20">
        <f t="shared" si="8"/>
        <v>800</v>
      </c>
      <c r="F51" s="20"/>
      <c r="G51" s="20">
        <f t="shared" si="9"/>
        <v>800</v>
      </c>
      <c r="H51" s="21"/>
    </row>
    <row r="52" spans="1:8">
      <c r="A52" s="19" t="s">
        <v>77</v>
      </c>
      <c r="B52" s="46" t="s">
        <v>57</v>
      </c>
      <c r="C52" s="20">
        <v>1100</v>
      </c>
      <c r="D52" s="46">
        <v>1</v>
      </c>
      <c r="E52" s="20">
        <f t="shared" si="8"/>
        <v>1100</v>
      </c>
      <c r="F52" s="20"/>
      <c r="G52" s="20">
        <f t="shared" si="9"/>
        <v>1100</v>
      </c>
      <c r="H52" s="21"/>
    </row>
    <row r="53" spans="1:8">
      <c r="A53" s="19" t="s">
        <v>76</v>
      </c>
      <c r="B53" s="46" t="s">
        <v>57</v>
      </c>
      <c r="C53" s="20">
        <v>920</v>
      </c>
      <c r="D53" s="46">
        <v>2</v>
      </c>
      <c r="E53" s="20">
        <f t="shared" si="8"/>
        <v>1840</v>
      </c>
      <c r="F53" s="20"/>
      <c r="G53" s="20">
        <f t="shared" si="9"/>
        <v>1840</v>
      </c>
      <c r="H53" s="21"/>
    </row>
    <row r="54" spans="1:8" s="24" customFormat="1">
      <c r="A54" s="32" t="s">
        <v>60</v>
      </c>
      <c r="B54" s="45" t="s">
        <v>22</v>
      </c>
      <c r="C54" s="33" t="s">
        <v>22</v>
      </c>
      <c r="D54" s="45" t="s">
        <v>22</v>
      </c>
      <c r="E54" s="33">
        <f>SUM(E46:E53)</f>
        <v>26540</v>
      </c>
      <c r="F54" s="33"/>
      <c r="G54" s="33">
        <f>SUM(G46:G53)</f>
        <v>26540</v>
      </c>
      <c r="H54" s="34"/>
    </row>
    <row r="55" spans="1:8">
      <c r="A55" s="31" t="s">
        <v>61</v>
      </c>
      <c r="B55" s="43"/>
      <c r="C55" s="17"/>
      <c r="D55" s="43"/>
      <c r="E55" s="17"/>
      <c r="F55" s="7"/>
      <c r="G55" s="17"/>
      <c r="H55" s="17"/>
    </row>
    <row r="56" spans="1:8">
      <c r="A56" s="9" t="s">
        <v>62</v>
      </c>
      <c r="B56" s="44" t="s">
        <v>39</v>
      </c>
      <c r="C56" s="18">
        <v>120</v>
      </c>
      <c r="D56" s="44">
        <v>2</v>
      </c>
      <c r="E56" s="18">
        <f>D56*C56</f>
        <v>240</v>
      </c>
      <c r="F56" s="10"/>
      <c r="G56" s="18">
        <f>E56-F56</f>
        <v>240</v>
      </c>
      <c r="H56" s="18"/>
    </row>
    <row r="57" spans="1:8" s="10" customFormat="1">
      <c r="A57" s="23" t="s">
        <v>70</v>
      </c>
      <c r="B57" s="46" t="s">
        <v>39</v>
      </c>
      <c r="C57" s="20">
        <v>450</v>
      </c>
      <c r="D57" s="46">
        <v>1</v>
      </c>
      <c r="E57" s="20">
        <f>D57*C57</f>
        <v>450</v>
      </c>
      <c r="F57" s="23"/>
      <c r="G57" s="20">
        <f>E57-F57</f>
        <v>450</v>
      </c>
      <c r="H57" s="20"/>
    </row>
    <row r="58" spans="1:8" s="25" customFormat="1">
      <c r="A58" s="32" t="s">
        <v>63</v>
      </c>
      <c r="B58" s="45"/>
      <c r="C58" s="33"/>
      <c r="D58" s="45"/>
      <c r="E58" s="33">
        <f>SUM(E56:E57)</f>
        <v>690</v>
      </c>
      <c r="F58" s="49"/>
      <c r="G58" s="33">
        <f>SUM(G56:G57)</f>
        <v>690</v>
      </c>
      <c r="H58" s="33"/>
    </row>
    <row r="59" spans="1:8" s="24" customFormat="1">
      <c r="A59" s="26" t="s">
        <v>64</v>
      </c>
      <c r="B59" s="47" t="s">
        <v>22</v>
      </c>
      <c r="C59" s="27" t="s">
        <v>22</v>
      </c>
      <c r="D59" s="29" t="s">
        <v>22</v>
      </c>
      <c r="E59" s="27">
        <f>E15+E21+E26+E30+E44+E54+E58</f>
        <v>60240</v>
      </c>
      <c r="F59" s="27">
        <f t="shared" ref="F59:G59" si="10">F15+F21+F26+F30+F44+F54+F58</f>
        <v>11000</v>
      </c>
      <c r="G59" s="27">
        <f t="shared" si="10"/>
        <v>49240</v>
      </c>
      <c r="H59" s="28"/>
    </row>
    <row r="60" spans="1:8">
      <c r="A60" s="6"/>
      <c r="B60" s="48"/>
      <c r="C60" s="7"/>
      <c r="D60" s="48"/>
      <c r="E60" s="7"/>
      <c r="F60" s="7"/>
      <c r="G60" s="7"/>
      <c r="H60" s="8"/>
    </row>
    <row r="61" spans="1:8">
      <c r="A61" s="9" t="s">
        <v>3</v>
      </c>
      <c r="B61" s="51" t="s">
        <v>7</v>
      </c>
      <c r="C61" s="51" t="s">
        <v>8</v>
      </c>
      <c r="D61" s="51" t="s">
        <v>9</v>
      </c>
      <c r="E61" s="10"/>
      <c r="F61" s="10"/>
      <c r="G61" s="10"/>
      <c r="H61" s="11"/>
    </row>
    <row r="62" spans="1:8">
      <c r="A62" s="12" t="s">
        <v>65</v>
      </c>
      <c r="B62" s="50">
        <f>E59</f>
        <v>60240</v>
      </c>
      <c r="C62" s="50">
        <f>F59</f>
        <v>11000</v>
      </c>
      <c r="D62" s="50">
        <f>G59</f>
        <v>49240</v>
      </c>
      <c r="E62" s="13"/>
      <c r="F62" s="13"/>
      <c r="G62" s="13"/>
      <c r="H62" s="14"/>
    </row>
  </sheetData>
  <mergeCells count="2">
    <mergeCell ref="B1:G1"/>
    <mergeCell ref="B2:G2"/>
  </mergeCells>
  <pageMargins left="0.7" right="0.7" top="0.75" bottom="0.75" header="0.3" footer="0.3"/>
  <pageSetup paperSize="9" orientation="portrait" verticalDpi="0" r:id="rId1"/>
  <ignoredErrors>
    <ignoredError sqref="A60:H61 A45:H45 A1:H1 A55:H55 A16:H16 A7:D11 A22:H22 F20 A27:H27 F23:F25 A31:H31 A32:D41 A47:D48 A46:B46 A56:D56 H14 A17:D21 A23:D26 A28:D30 A44:D44 A54:D54 A59:D59 D46 A3:H6 H2 F14 A14:D15 B12:C12 A62 E62:H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Lista_azioni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Nuccia Maldera</dc:creator>
  <cp:lastModifiedBy>Luca Iotti - BnD</cp:lastModifiedBy>
  <dcterms:created xsi:type="dcterms:W3CDTF">2023-01-26T10:01:49Z</dcterms:created>
  <dcterms:modified xsi:type="dcterms:W3CDTF">2023-01-26T10:53:35Z</dcterms:modified>
</cp:coreProperties>
</file>